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730" windowHeight="106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5" i="1" l="1"/>
  <c r="C29" i="1"/>
  <c r="C11" i="1"/>
  <c r="C7" i="1" l="1"/>
  <c r="C28" i="1"/>
  <c r="C30" i="1"/>
  <c r="C10" i="1"/>
  <c r="H30" i="1" l="1"/>
  <c r="F30" i="1"/>
  <c r="D30" i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I30" i="1"/>
  <c r="G30" i="1"/>
  <c r="E30" i="1"/>
</calcChain>
</file>

<file path=xl/sharedStrings.xml><?xml version="1.0" encoding="utf-8"?>
<sst xmlns="http://schemas.openxmlformats.org/spreadsheetml/2006/main" count="40" uniqueCount="36">
  <si>
    <t>Плановый период</t>
  </si>
  <si>
    <t>уд. вес в общем объеме расх., %</t>
  </si>
  <si>
    <t>2019 год</t>
  </si>
  <si>
    <t>2020 год</t>
  </si>
  <si>
    <t>сумма, млн. рублей</t>
  </si>
  <si>
    <t>Ожидаемое исполнение 2017 года, млн. рублей</t>
  </si>
  <si>
    <t>Наименования муниципальных программ</t>
  </si>
  <si>
    <t>Итого по программам:</t>
  </si>
  <si>
    <t>Всего расходов бюджета муниципального образования городской округ Люберцы Московской области:</t>
  </si>
  <si>
    <t xml:space="preserve">Муниципальная программа "Культура городского округа Люберцы Московской области" </t>
  </si>
  <si>
    <t xml:space="preserve">Муниципальная программа "Развитие системы отдыха, оздоровления и занятости детей и подростков в период школьных каникул городского округа Люберцы Московской области" </t>
  </si>
  <si>
    <t xml:space="preserve">Муниципальная программа "Спорт городского округа Люберцы Московской области" </t>
  </si>
  <si>
    <t xml:space="preserve">Муниципальная программа "Муниципальное управление городского округа Люберцы Московской области" </t>
  </si>
  <si>
    <t>Муниципальная программа "Энергосбережение и повышение энергетической эффективности в городском округе Люберцы Московской области"</t>
  </si>
  <si>
    <t xml:space="preserve">Муниципальная программа "Предоставление гражданам субсидий на оплату жилого помещения и коммунальных услуг в городском округе Люберцы Московской области" </t>
  </si>
  <si>
    <t xml:space="preserve">Муниципальная программа "Развитие транспортной системы на территории городского округа Люберцы Московской области" </t>
  </si>
  <si>
    <t xml:space="preserve">Муниципальная программа "Экология городского округа Люберцы Московской области" </t>
  </si>
  <si>
    <t xml:space="preserve">Муниципальная программа "Развитие имущественного комплекса городского округа Люберцы Московской области" </t>
  </si>
  <si>
    <t xml:space="preserve">Муниципальная программа "Снижение административных барьеров, повышение качества и  доступности предоставления государственных и муниципальных услуг, в том числе на базе многофункционального центра предоставления государственных и муниципальных услуг городского округа Люберцы Московской области" </t>
  </si>
  <si>
    <t>Муниципальная программа  "Развитие архивного дела городского округа Люберцы Московской области"</t>
  </si>
  <si>
    <t>Муниципальная программа "Охрана здоровья граждан на территории городского округа Люберцы Московской области"</t>
  </si>
  <si>
    <t>Муниципальная программа "Содержание и развитие жилищно-коммунального хозяйства городского округа Люберцы Московской области"</t>
  </si>
  <si>
    <t>Муниципальная программа "Дороги городского округа Люберцы Московской области"</t>
  </si>
  <si>
    <t>Расходы бюджета муниципального образования городской округ Люберцы Московской области на 2019-2021 годы в рамках программных расходов</t>
  </si>
  <si>
    <t>Муниципальная программа "Образование городского округа Люберцы Московской области"</t>
  </si>
  <si>
    <t>Муниципальная программа "Развитие похоронного дела на территории городского округа Люберцы Московской области"</t>
  </si>
  <si>
    <t xml:space="preserve">Муниципальная программа "Социальная поддержка населения в городском округе Люберцы Московской области"  </t>
  </si>
  <si>
    <t>Муниципальная программа "Молодежь городского округа Люберцы Московской области"</t>
  </si>
  <si>
    <t>Муниципальная программа "Формирование современной комфортной городской среды городского округа Люберцы Московской области "</t>
  </si>
  <si>
    <t>Муниципальная программа "Предпринимательство городского округа Люберцы Московской области"</t>
  </si>
  <si>
    <t>Муниципальная программа "Развитие информационной и технической инфраструктуры экосистемы цифровой экономики городского округа Люберцы Московской области"</t>
  </si>
  <si>
    <t>Муниципальная программа "Обеспечение безопасности жизнедеятельности населения городского округа Люберцы Московской области"</t>
  </si>
  <si>
    <t>Муниципальная программа  "Развитие системы информирования населения о деятельности органов местного самоуправления городского округа Люберцы Московской области"</t>
  </si>
  <si>
    <t>Муниципальная программа "Жилище городского округа Люберцы Московской области"</t>
  </si>
  <si>
    <t>2021 год</t>
  </si>
  <si>
    <t>Ожидаемое исполнение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</si>
</sst>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8"/>
      <color indexed="8"/>
      <name val="Arial"/>
      <charset val="1"/>
    </font>
    <font>
      <b/>
      <sz val="12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3">
    <xf numFmtId="0" fontId="0" fillId="0" borderId="0"/>
    <xf numFmtId="0" fontId="5" fillId="0" borderId="0" applyProtection="0"/>
    <xf numFmtId="0" fontId="7" fillId="0" borderId="0"/>
    <xf numFmtId="0" fontId="9" fillId="0" borderId="0" applyProtection="0"/>
    <xf numFmtId="0" fontId="5" fillId="0" borderId="0">
      <alignment horizontal="left" wrapText="1"/>
      <protection locked="0" hidden="1"/>
    </xf>
    <xf numFmtId="0" fontId="5" fillId="0" borderId="0">
      <alignment horizontal="left" vertical="top" wrapText="1"/>
      <protection locked="0" hidden="1"/>
    </xf>
    <xf numFmtId="0" fontId="5" fillId="0" borderId="0">
      <alignment horizontal="left" wrapText="1"/>
      <protection locked="0" hidden="1"/>
    </xf>
    <xf numFmtId="0" fontId="5" fillId="0" borderId="0">
      <alignment horizontal="left" wrapText="1"/>
      <protection locked="0" hidden="1"/>
    </xf>
    <xf numFmtId="0" fontId="5" fillId="0" borderId="0">
      <alignment horizontal="left" wrapText="1"/>
      <protection locked="0" hidden="1"/>
    </xf>
    <xf numFmtId="0" fontId="5" fillId="0" borderId="0">
      <alignment horizontal="left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49" fontId="5" fillId="0" borderId="0">
      <alignment horizontal="left" vertical="center" wrapText="1"/>
      <protection locked="0" hidden="1"/>
    </xf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>
      <alignment horizontal="right" vertical="top" wrapText="1"/>
      <protection locked="0" hidden="1"/>
    </xf>
    <xf numFmtId="0" fontId="5" fillId="0" borderId="0">
      <alignment horizontal="center" vertical="center" wrapText="1"/>
      <protection locked="0" hidden="1"/>
    </xf>
    <xf numFmtId="0" fontId="5" fillId="0" borderId="0">
      <alignment horizontal="center" vertical="center" wrapText="1"/>
      <protection locked="0" hidden="1"/>
    </xf>
    <xf numFmtId="0" fontId="5" fillId="0" borderId="0">
      <alignment horizontal="center" vertical="center" wrapText="1"/>
      <protection locked="0" hidden="1"/>
    </xf>
    <xf numFmtId="0" fontId="5" fillId="0" borderId="0">
      <alignment horizontal="center" vertical="center" wrapText="1"/>
      <protection locked="0" hidden="1"/>
    </xf>
    <xf numFmtId="0" fontId="5" fillId="0" borderId="0">
      <alignment horizontal="right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0" fontId="5" fillId="0" borderId="0">
      <alignment horizontal="center" vertical="top" wrapText="1"/>
      <protection locked="0" hidden="1"/>
    </xf>
    <xf numFmtId="0" fontId="5" fillId="0" borderId="0">
      <alignment horizontal="center" vertical="top" wrapText="1"/>
      <protection locked="0" hidden="1"/>
    </xf>
    <xf numFmtId="0" fontId="5" fillId="0" borderId="0">
      <alignment horizontal="center" vertical="top" wrapText="1"/>
      <protection locked="0" hidden="1"/>
    </xf>
    <xf numFmtId="0" fontId="5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  <xf numFmtId="49" fontId="10" fillId="0" borderId="0">
      <alignment horizontal="center" vertical="top" wrapText="1"/>
      <protection locked="0" hidden="1"/>
    </xf>
  </cellStyleXfs>
  <cellXfs count="29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right" vertical="center" wrapText="1"/>
    </xf>
    <xf numFmtId="11" fontId="6" fillId="2" borderId="1" xfId="1" applyNumberFormat="1" applyFont="1" applyFill="1" applyBorder="1" applyAlignment="1" applyProtection="1">
      <alignment vertical="center" wrapText="1"/>
      <protection locked="0" hidden="1"/>
    </xf>
    <xf numFmtId="4" fontId="3" fillId="0" borderId="1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8" fillId="0" borderId="17" xfId="2" applyNumberFormat="1" applyFont="1" applyFill="1" applyBorder="1" applyAlignment="1">
      <alignment horizontal="center" vertical="center" wrapText="1"/>
    </xf>
    <xf numFmtId="3" fontId="8" fillId="0" borderId="18" xfId="2" applyNumberFormat="1" applyFont="1" applyFill="1" applyBorder="1" applyAlignment="1">
      <alignment horizontal="center" vertical="center" wrapText="1"/>
    </xf>
    <xf numFmtId="3" fontId="8" fillId="0" borderId="19" xfId="2" applyNumberFormat="1" applyFont="1" applyFill="1" applyBorder="1" applyAlignment="1">
      <alignment horizontal="center" vertical="center" wrapText="1"/>
    </xf>
  </cellXfs>
  <cellStyles count="103">
    <cellStyle name="Денежный [0] 2" xfId="6"/>
    <cellStyle name="Денежный [0] 3" xfId="7"/>
    <cellStyle name="Денежный [0] 4" xfId="8"/>
    <cellStyle name="Денежный [0] 5" xfId="9"/>
    <cellStyle name="Денежный [0] 6" xfId="5"/>
    <cellStyle name="Денежный 10" xfId="10"/>
    <cellStyle name="Денежный 11" xfId="11"/>
    <cellStyle name="Денежный 12" xfId="12"/>
    <cellStyle name="Денежный 13" xfId="13"/>
    <cellStyle name="Денежный 14" xfId="14"/>
    <cellStyle name="Денежный 15" xfId="15"/>
    <cellStyle name="Денежный 16" xfId="16"/>
    <cellStyle name="Денежный 17" xfId="17"/>
    <cellStyle name="Денежный 18" xfId="18"/>
    <cellStyle name="Денежный 19" xfId="19"/>
    <cellStyle name="Денежный 2" xfId="20"/>
    <cellStyle name="Денежный 20" xfId="21"/>
    <cellStyle name="Денежный 21" xfId="22"/>
    <cellStyle name="Денежный 22" xfId="23"/>
    <cellStyle name="Денежный 23" xfId="24"/>
    <cellStyle name="Денежный 24" xfId="25"/>
    <cellStyle name="Денежный 25" xfId="26"/>
    <cellStyle name="Денежный 26" xfId="27"/>
    <cellStyle name="Денежный 27" xfId="28"/>
    <cellStyle name="Денежный 28" xfId="29"/>
    <cellStyle name="Денежный 29" xfId="30"/>
    <cellStyle name="Денежный 3" xfId="31"/>
    <cellStyle name="Денежный 30" xfId="32"/>
    <cellStyle name="Денежный 31" xfId="33"/>
    <cellStyle name="Денежный 32" xfId="34"/>
    <cellStyle name="Денежный 33" xfId="35"/>
    <cellStyle name="Денежный 34" xfId="36"/>
    <cellStyle name="Денежный 35" xfId="37"/>
    <cellStyle name="Денежный 36" xfId="38"/>
    <cellStyle name="Денежный 37" xfId="39"/>
    <cellStyle name="Денежный 38" xfId="40"/>
    <cellStyle name="Денежный 39" xfId="41"/>
    <cellStyle name="Денежный 4" xfId="42"/>
    <cellStyle name="Денежный 40" xfId="4"/>
    <cellStyle name="Денежный 5" xfId="43"/>
    <cellStyle name="Денежный 6" xfId="44"/>
    <cellStyle name="Денежный 7" xfId="45"/>
    <cellStyle name="Денежный 8" xfId="46"/>
    <cellStyle name="Денежный 9" xfId="47"/>
    <cellStyle name="Обычный" xfId="0" builtinId="0"/>
    <cellStyle name="Обычный 15" xfId="48"/>
    <cellStyle name="Обычный 2" xfId="1"/>
    <cellStyle name="Обычный 3" xfId="2"/>
    <cellStyle name="Обычный 3 2" xfId="49"/>
    <cellStyle name="Обычный 4" xfId="50"/>
    <cellStyle name="Обычный 5" xfId="3"/>
    <cellStyle name="Обычный 6" xfId="51"/>
    <cellStyle name="Обычный 7" xfId="52"/>
    <cellStyle name="Обычный 8" xfId="53"/>
    <cellStyle name="Процентный 2" xfId="55"/>
    <cellStyle name="Процентный 3" xfId="56"/>
    <cellStyle name="Процентный 4" xfId="57"/>
    <cellStyle name="Процентный 5" xfId="58"/>
    <cellStyle name="Процентный 6" xfId="54"/>
    <cellStyle name="Финансовый [0] 2" xfId="61"/>
    <cellStyle name="Финансовый [0] 3" xfId="62"/>
    <cellStyle name="Финансовый [0] 4" xfId="63"/>
    <cellStyle name="Финансовый [0] 5" xfId="64"/>
    <cellStyle name="Финансовый [0] 6" xfId="60"/>
    <cellStyle name="Финансовый 10" xfId="65"/>
    <cellStyle name="Финансовый 11" xfId="66"/>
    <cellStyle name="Финансовый 12" xfId="67"/>
    <cellStyle name="Финансовый 13" xfId="68"/>
    <cellStyle name="Финансовый 14" xfId="69"/>
    <cellStyle name="Финансовый 15" xfId="70"/>
    <cellStyle name="Финансовый 16" xfId="71"/>
    <cellStyle name="Финансовый 17" xfId="72"/>
    <cellStyle name="Финансовый 18" xfId="73"/>
    <cellStyle name="Финансовый 19" xfId="74"/>
    <cellStyle name="Финансовый 2" xfId="75"/>
    <cellStyle name="Финансовый 20" xfId="76"/>
    <cellStyle name="Финансовый 21" xfId="77"/>
    <cellStyle name="Финансовый 22" xfId="78"/>
    <cellStyle name="Финансовый 23" xfId="79"/>
    <cellStyle name="Финансовый 24" xfId="80"/>
    <cellStyle name="Финансовый 25" xfId="81"/>
    <cellStyle name="Финансовый 26" xfId="82"/>
    <cellStyle name="Финансовый 27" xfId="83"/>
    <cellStyle name="Финансовый 28" xfId="84"/>
    <cellStyle name="Финансовый 29" xfId="85"/>
    <cellStyle name="Финансовый 3" xfId="86"/>
    <cellStyle name="Финансовый 30" xfId="87"/>
    <cellStyle name="Финансовый 31" xfId="88"/>
    <cellStyle name="Финансовый 32" xfId="89"/>
    <cellStyle name="Финансовый 33" xfId="90"/>
    <cellStyle name="Финансовый 34" xfId="91"/>
    <cellStyle name="Финансовый 35" xfId="92"/>
    <cellStyle name="Финансовый 36" xfId="93"/>
    <cellStyle name="Финансовый 37" xfId="94"/>
    <cellStyle name="Финансовый 38" xfId="95"/>
    <cellStyle name="Финансовый 39" xfId="96"/>
    <cellStyle name="Финансовый 4" xfId="97"/>
    <cellStyle name="Финансовый 40" xfId="59"/>
    <cellStyle name="Финансовый 5" xfId="98"/>
    <cellStyle name="Финансовый 6" xfId="99"/>
    <cellStyle name="Финансовый 7" xfId="100"/>
    <cellStyle name="Финансовый 8" xfId="101"/>
    <cellStyle name="Финансовый 9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A19" zoomScale="90" zoomScaleNormal="90" workbookViewId="0">
      <selection activeCell="F40" sqref="F40"/>
    </sheetView>
  </sheetViews>
  <sheetFormatPr defaultRowHeight="15" x14ac:dyDescent="0.25"/>
  <cols>
    <col min="1" max="1" width="82.7109375" customWidth="1"/>
    <col min="2" max="2" width="12.28515625" hidden="1" customWidth="1"/>
    <col min="3" max="9" width="12.28515625" customWidth="1"/>
  </cols>
  <sheetData>
    <row r="1" spans="1:9" x14ac:dyDescent="0.25">
      <c r="A1" s="12" t="s">
        <v>23</v>
      </c>
      <c r="B1" s="12"/>
      <c r="C1" s="12"/>
      <c r="D1" s="12"/>
      <c r="E1" s="12"/>
      <c r="F1" s="12"/>
      <c r="G1" s="12"/>
      <c r="H1" s="12"/>
      <c r="I1" s="12"/>
    </row>
    <row r="2" spans="1:9" ht="15.75" thickBot="1" x14ac:dyDescent="0.3"/>
    <row r="3" spans="1:9" ht="15.75" customHeight="1" x14ac:dyDescent="0.25">
      <c r="A3" s="18" t="s">
        <v>6</v>
      </c>
      <c r="B3" s="21" t="s">
        <v>5</v>
      </c>
      <c r="C3" s="26" t="s">
        <v>35</v>
      </c>
      <c r="D3" s="17" t="s">
        <v>2</v>
      </c>
      <c r="E3" s="10"/>
      <c r="F3" s="10" t="s">
        <v>0</v>
      </c>
      <c r="G3" s="10"/>
      <c r="H3" s="10"/>
      <c r="I3" s="11"/>
    </row>
    <row r="4" spans="1:9" ht="15.75" x14ac:dyDescent="0.25">
      <c r="A4" s="19"/>
      <c r="B4" s="22"/>
      <c r="C4" s="27"/>
      <c r="D4" s="13" t="s">
        <v>4</v>
      </c>
      <c r="E4" s="15" t="s">
        <v>1</v>
      </c>
      <c r="F4" s="24" t="s">
        <v>3</v>
      </c>
      <c r="G4" s="24"/>
      <c r="H4" s="24" t="s">
        <v>34</v>
      </c>
      <c r="I4" s="25"/>
    </row>
    <row r="5" spans="1:9" ht="23.25" thickBot="1" x14ac:dyDescent="0.3">
      <c r="A5" s="20"/>
      <c r="B5" s="23"/>
      <c r="C5" s="28"/>
      <c r="D5" s="14"/>
      <c r="E5" s="16"/>
      <c r="F5" s="1" t="s">
        <v>4</v>
      </c>
      <c r="G5" s="2" t="s">
        <v>1</v>
      </c>
      <c r="H5" s="1" t="s">
        <v>4</v>
      </c>
      <c r="I5" s="3" t="s">
        <v>1</v>
      </c>
    </row>
    <row r="6" spans="1:9" ht="31.5" x14ac:dyDescent="0.25">
      <c r="A6" s="8" t="s">
        <v>24</v>
      </c>
      <c r="B6" s="5"/>
      <c r="C6" s="9">
        <v>5333.1492749429999</v>
      </c>
      <c r="D6" s="5">
        <v>5768.2078250000004</v>
      </c>
      <c r="E6" s="5">
        <f>D6/D31*100</f>
        <v>56.385052878632813</v>
      </c>
      <c r="F6" s="5">
        <v>5584.7800779999998</v>
      </c>
      <c r="G6" s="5">
        <f>F6/F31*100</f>
        <v>56.569457347380528</v>
      </c>
      <c r="H6" s="5">
        <v>5302.3223109999999</v>
      </c>
      <c r="I6" s="5">
        <f>H6/H31*100</f>
        <v>58.449305981485203</v>
      </c>
    </row>
    <row r="7" spans="1:9" ht="31.5" x14ac:dyDescent="0.25">
      <c r="A7" s="8" t="s">
        <v>9</v>
      </c>
      <c r="B7" s="5"/>
      <c r="C7" s="5">
        <f>611.51-32.29</f>
        <v>579.22</v>
      </c>
      <c r="D7" s="5">
        <v>626.24568099999999</v>
      </c>
      <c r="E7" s="5">
        <f>D7/D31*100</f>
        <v>6.1216407087760247</v>
      </c>
      <c r="F7" s="5">
        <v>658.67788099999996</v>
      </c>
      <c r="G7" s="5">
        <f>F7/F31*100</f>
        <v>6.6718921380045231</v>
      </c>
      <c r="H7" s="5">
        <v>557.08282199999996</v>
      </c>
      <c r="I7" s="5">
        <f>H7/H31*100</f>
        <v>6.1409138129074492</v>
      </c>
    </row>
    <row r="8" spans="1:9" ht="47.25" x14ac:dyDescent="0.25">
      <c r="A8" s="8" t="s">
        <v>10</v>
      </c>
      <c r="B8" s="5"/>
      <c r="C8" s="5">
        <v>35.584202429999998</v>
      </c>
      <c r="D8" s="5">
        <v>36.84789</v>
      </c>
      <c r="E8" s="5">
        <f>D8/D31*100</f>
        <v>0.36019337186694461</v>
      </c>
      <c r="F8" s="5">
        <v>23.348890000000001</v>
      </c>
      <c r="G8" s="5">
        <f>F8/F31*100</f>
        <v>0.23650600713299563</v>
      </c>
      <c r="H8" s="5">
        <v>23.348890000000001</v>
      </c>
      <c r="I8" s="5">
        <f>H8/H31*100</f>
        <v>0.25738277228202999</v>
      </c>
    </row>
    <row r="9" spans="1:9" ht="31.5" x14ac:dyDescent="0.25">
      <c r="A9" s="8" t="s">
        <v>11</v>
      </c>
      <c r="B9" s="5"/>
      <c r="C9" s="5">
        <v>329.26426738127998</v>
      </c>
      <c r="D9" s="5">
        <v>360.618514</v>
      </c>
      <c r="E9" s="5">
        <f>D9/D31*100</f>
        <v>3.5250973262052994</v>
      </c>
      <c r="F9" s="5">
        <v>335.110614</v>
      </c>
      <c r="G9" s="5">
        <f>F9/F31*100</f>
        <v>3.394408610646011</v>
      </c>
      <c r="H9" s="5">
        <v>300.03501499999999</v>
      </c>
      <c r="I9" s="5">
        <f>H9/H31*100</f>
        <v>3.3073882288357366</v>
      </c>
    </row>
    <row r="10" spans="1:9" ht="31.5" x14ac:dyDescent="0.25">
      <c r="A10" s="8" t="s">
        <v>12</v>
      </c>
      <c r="B10" s="5"/>
      <c r="C10" s="5">
        <f>874.42-20</f>
        <v>854.42</v>
      </c>
      <c r="D10" s="5">
        <v>838.29366900000002</v>
      </c>
      <c r="E10" s="5">
        <f>D10/D31*100</f>
        <v>8.1944399869795106</v>
      </c>
      <c r="F10" s="5">
        <v>828.68458399999997</v>
      </c>
      <c r="G10" s="5">
        <f>F10/F31*100</f>
        <v>8.3939271688935744</v>
      </c>
      <c r="H10" s="5">
        <v>785.56578200000001</v>
      </c>
      <c r="I10" s="5">
        <f>H10/H31*100</f>
        <v>8.6595593529739876</v>
      </c>
    </row>
    <row r="11" spans="1:9" ht="31.5" x14ac:dyDescent="0.25">
      <c r="A11" s="8" t="s">
        <v>13</v>
      </c>
      <c r="B11" s="5"/>
      <c r="C11" s="5">
        <f>161.62-30.82-3.72-25.5</f>
        <v>101.58000000000001</v>
      </c>
      <c r="D11" s="5">
        <v>102.86911000000001</v>
      </c>
      <c r="E11" s="5">
        <f>D11/D31*100</f>
        <v>1.0055601987481952</v>
      </c>
      <c r="F11" s="5">
        <v>103.86765</v>
      </c>
      <c r="G11" s="5">
        <f>F11/F31*100</f>
        <v>1.0520981156614937</v>
      </c>
      <c r="H11" s="5">
        <v>100.86911000000001</v>
      </c>
      <c r="I11" s="5">
        <f>H11/H31*100</f>
        <v>1.1119145779273034</v>
      </c>
    </row>
    <row r="12" spans="1:9" ht="31.5" x14ac:dyDescent="0.25">
      <c r="A12" s="8" t="s">
        <v>25</v>
      </c>
      <c r="B12" s="5"/>
      <c r="C12" s="5">
        <v>43.152627000000003</v>
      </c>
      <c r="D12" s="5">
        <v>36.741</v>
      </c>
      <c r="E12" s="5">
        <f>D12/D31*100</f>
        <v>0.35914850689587419</v>
      </c>
      <c r="F12" s="5">
        <v>37.341000000000001</v>
      </c>
      <c r="G12" s="5">
        <f>F12/F31*100</f>
        <v>0.37823514575438877</v>
      </c>
      <c r="H12" s="5">
        <v>33.575367999999997</v>
      </c>
      <c r="I12" s="5">
        <f>H12/H31*100</f>
        <v>0.3701127246832443</v>
      </c>
    </row>
    <row r="13" spans="1:9" ht="31.5" x14ac:dyDescent="0.25">
      <c r="A13" s="8" t="s">
        <v>26</v>
      </c>
      <c r="B13" s="5"/>
      <c r="C13" s="5">
        <v>23.719092740489998</v>
      </c>
      <c r="D13" s="5">
        <v>13.061999999999999</v>
      </c>
      <c r="E13" s="5">
        <f>D13/D31*100</f>
        <v>0.12768291002079171</v>
      </c>
      <c r="F13" s="5">
        <v>9.1</v>
      </c>
      <c r="G13" s="5">
        <f>F13/F31*100</f>
        <v>9.2175887800673179E-2</v>
      </c>
      <c r="H13" s="5">
        <v>5.9</v>
      </c>
      <c r="I13" s="5">
        <f>H13/H31*100</f>
        <v>6.5037710848951574E-2</v>
      </c>
    </row>
    <row r="14" spans="1:9" ht="47.25" x14ac:dyDescent="0.25">
      <c r="A14" s="8" t="s">
        <v>14</v>
      </c>
      <c r="B14" s="5"/>
      <c r="C14" s="5">
        <v>134.61594299999999</v>
      </c>
      <c r="D14" s="5">
        <v>128.839</v>
      </c>
      <c r="E14" s="5">
        <f>D14/D31*100</f>
        <v>1.259419571594609</v>
      </c>
      <c r="F14" s="5">
        <v>133.72499999999999</v>
      </c>
      <c r="G14" s="5">
        <f>F14/F31*100</f>
        <v>1.3545297358401123</v>
      </c>
      <c r="H14" s="5">
        <v>138.928</v>
      </c>
      <c r="I14" s="5">
        <f>H14/H31*100</f>
        <v>1.5314506936988379</v>
      </c>
    </row>
    <row r="15" spans="1:9" ht="31.5" x14ac:dyDescent="0.25">
      <c r="A15" s="8" t="s">
        <v>15</v>
      </c>
      <c r="B15" s="5"/>
      <c r="C15" s="5">
        <v>22.2075</v>
      </c>
      <c r="D15" s="5">
        <v>24.683</v>
      </c>
      <c r="E15" s="5">
        <f>D15/D31*100</f>
        <v>0.24127983984406692</v>
      </c>
      <c r="F15" s="5">
        <v>22.507999999999999</v>
      </c>
      <c r="G15" s="5">
        <f>F15/F31*100</f>
        <v>0.22798844863929141</v>
      </c>
      <c r="H15" s="5">
        <v>18.45</v>
      </c>
      <c r="I15" s="5">
        <f>H15/H31*100</f>
        <v>0.20338063816324686</v>
      </c>
    </row>
    <row r="16" spans="1:9" ht="31.5" x14ac:dyDescent="0.25">
      <c r="A16" s="8" t="s">
        <v>16</v>
      </c>
      <c r="B16" s="5"/>
      <c r="C16" s="5">
        <v>3.6178485</v>
      </c>
      <c r="D16" s="5">
        <v>8.3454999999999995</v>
      </c>
      <c r="E16" s="5">
        <f>D16/D31*100</f>
        <v>8.1578450894083387E-2</v>
      </c>
      <c r="F16" s="5">
        <v>9.5030219999999996</v>
      </c>
      <c r="G16" s="5">
        <f>F16/F31*100</f>
        <v>9.6258185674651525E-2</v>
      </c>
      <c r="H16" s="5">
        <v>5.0955000000000004</v>
      </c>
      <c r="I16" s="5">
        <f>H16/H31*100</f>
        <v>5.6169433157768262E-2</v>
      </c>
    </row>
    <row r="17" spans="1:9" ht="47.25" x14ac:dyDescent="0.25">
      <c r="A17" s="8" t="s">
        <v>32</v>
      </c>
      <c r="B17" s="5"/>
      <c r="C17" s="5">
        <v>75.780379499999995</v>
      </c>
      <c r="D17" s="5">
        <v>76.778499999999994</v>
      </c>
      <c r="E17" s="5">
        <f>D17/D31*100</f>
        <v>0.75052077071132728</v>
      </c>
      <c r="F17" s="5">
        <v>76.778499999999994</v>
      </c>
      <c r="G17" s="5">
        <f>F17/F31*100</f>
        <v>0.77770619796747098</v>
      </c>
      <c r="H17" s="5">
        <v>64.493939999999995</v>
      </c>
      <c r="I17" s="5">
        <f>H17/H31*100</f>
        <v>0.71093868156434425</v>
      </c>
    </row>
    <row r="18" spans="1:9" ht="31.5" x14ac:dyDescent="0.25">
      <c r="A18" s="8" t="s">
        <v>17</v>
      </c>
      <c r="B18" s="5"/>
      <c r="C18" s="5">
        <v>141.15614058000003</v>
      </c>
      <c r="D18" s="5">
        <v>108.520903</v>
      </c>
      <c r="E18" s="5">
        <f>D18/D31*100</f>
        <v>1.0608072801350534</v>
      </c>
      <c r="F18" s="5">
        <v>105.8716</v>
      </c>
      <c r="G18" s="5">
        <f>F18/F31*100</f>
        <v>1.072396562953599</v>
      </c>
      <c r="H18" s="5">
        <v>105.21899999999999</v>
      </c>
      <c r="I18" s="5">
        <f>H18/H31*100</f>
        <v>1.1598648979348873</v>
      </c>
    </row>
    <row r="19" spans="1:9" ht="31.5" x14ac:dyDescent="0.25">
      <c r="A19" s="8" t="s">
        <v>31</v>
      </c>
      <c r="B19" s="5"/>
      <c r="C19" s="5">
        <v>112.53208350300001</v>
      </c>
      <c r="D19" s="5">
        <v>101.299497</v>
      </c>
      <c r="E19" s="5">
        <f>D19/D31*100</f>
        <v>0.99021700816126623</v>
      </c>
      <c r="F19" s="5">
        <v>92.582497000000004</v>
      </c>
      <c r="G19" s="5">
        <f>F19/F31*100</f>
        <v>0.93778833579979803</v>
      </c>
      <c r="H19" s="5">
        <v>82.828878000000003</v>
      </c>
      <c r="I19" s="5">
        <f>H19/H31*100</f>
        <v>0.91305095208594689</v>
      </c>
    </row>
    <row r="20" spans="1:9" ht="31.5" x14ac:dyDescent="0.25">
      <c r="A20" s="8" t="s">
        <v>27</v>
      </c>
      <c r="B20" s="5"/>
      <c r="C20" s="5">
        <v>20.957958000000001</v>
      </c>
      <c r="D20" s="5">
        <v>21.368857999999999</v>
      </c>
      <c r="E20" s="5">
        <f>D20/D31*100</f>
        <v>0.20888362986227799</v>
      </c>
      <c r="F20" s="5">
        <v>21.368857999999999</v>
      </c>
      <c r="G20" s="5">
        <f>F20/F31*100</f>
        <v>0.21644983048752942</v>
      </c>
      <c r="H20" s="5">
        <v>19.443745</v>
      </c>
      <c r="I20" s="5">
        <f>H20/H31*100</f>
        <v>0.21433502798826237</v>
      </c>
    </row>
    <row r="21" spans="1:9" ht="78.75" x14ac:dyDescent="0.25">
      <c r="A21" s="8" t="s">
        <v>18</v>
      </c>
      <c r="B21" s="5"/>
      <c r="C21" s="5">
        <v>233.61731184288001</v>
      </c>
      <c r="D21" s="5">
        <v>222.81286900000001</v>
      </c>
      <c r="E21" s="5">
        <f>D21/D31*100</f>
        <v>2.1780275228909396</v>
      </c>
      <c r="F21" s="5">
        <v>219.83955</v>
      </c>
      <c r="G21" s="5">
        <f>F21/F31*100</f>
        <v>2.2268028236209321</v>
      </c>
      <c r="H21" s="7">
        <v>210.04655</v>
      </c>
      <c r="I21" s="5">
        <f>H21/H31*100</f>
        <v>2.3154147091050592</v>
      </c>
    </row>
    <row r="22" spans="1:9" ht="31.5" x14ac:dyDescent="0.25">
      <c r="A22" s="8" t="s">
        <v>33</v>
      </c>
      <c r="B22" s="5"/>
      <c r="C22" s="5">
        <v>114.09754675284</v>
      </c>
      <c r="D22" s="5">
        <v>66.546711999999999</v>
      </c>
      <c r="E22" s="5">
        <f>D22/D31*100</f>
        <v>0.65050358601098912</v>
      </c>
      <c r="F22" s="5">
        <v>129.19900000000001</v>
      </c>
      <c r="G22" s="5">
        <f>F22/F31*100</f>
        <v>1.3086848931823269</v>
      </c>
      <c r="H22" s="5">
        <v>121.599</v>
      </c>
      <c r="I22" s="5">
        <f>H22/H31*100</f>
        <v>1.3404272205968919</v>
      </c>
    </row>
    <row r="23" spans="1:9" ht="47.25" x14ac:dyDescent="0.25">
      <c r="A23" s="8" t="s">
        <v>30</v>
      </c>
      <c r="B23" s="4"/>
      <c r="C23" s="5">
        <v>8.7751110299999997</v>
      </c>
      <c r="D23" s="7">
        <v>9.1999999999999993</v>
      </c>
      <c r="E23" s="5">
        <f>D23/D31*100</f>
        <v>8.9931310074359505E-2</v>
      </c>
      <c r="F23" s="7">
        <v>10.13556</v>
      </c>
      <c r="G23" s="5">
        <f>F23/F31*100</f>
        <v>0.10266530124802099</v>
      </c>
      <c r="H23" s="7">
        <v>7</v>
      </c>
      <c r="I23" s="5">
        <f>H23/H31*100</f>
        <v>7.7163385752993391E-2</v>
      </c>
    </row>
    <row r="24" spans="1:9" ht="31.5" x14ac:dyDescent="0.25">
      <c r="A24" s="8" t="s">
        <v>29</v>
      </c>
      <c r="B24" s="4"/>
      <c r="C24" s="5">
        <v>8.0687052599999998</v>
      </c>
      <c r="D24" s="4">
        <v>8.01</v>
      </c>
      <c r="E24" s="5">
        <f>D24/D31*100</f>
        <v>7.8298890619089082E-2</v>
      </c>
      <c r="F24" s="4">
        <v>8.5500000000000007</v>
      </c>
      <c r="G24" s="5">
        <f>F24/F31*100</f>
        <v>8.6604817658874261E-2</v>
      </c>
      <c r="H24" s="4">
        <v>5.05</v>
      </c>
      <c r="I24" s="5">
        <f>H24/H31*100</f>
        <v>5.5667871150373797E-2</v>
      </c>
    </row>
    <row r="25" spans="1:9" ht="31.5" x14ac:dyDescent="0.25">
      <c r="A25" s="8" t="s">
        <v>28</v>
      </c>
      <c r="B25" s="4"/>
      <c r="C25" s="5">
        <f>739.46+32.29+110.71+32.7+30.82+3.72+25.5+47.8+23.1</f>
        <v>1046.1000000000001</v>
      </c>
      <c r="D25" s="4">
        <v>999.4</v>
      </c>
      <c r="E25" s="5">
        <f>D25/D31*100</f>
        <v>9.7692773139472688</v>
      </c>
      <c r="F25" s="7">
        <v>799.54131600000005</v>
      </c>
      <c r="G25" s="5">
        <f>F25/F31*100</f>
        <v>8.0987286412767681</v>
      </c>
      <c r="H25" s="7">
        <v>643.26714100000004</v>
      </c>
      <c r="I25" s="5">
        <f>H25/H31*100</f>
        <v>7.0909529347440268</v>
      </c>
    </row>
    <row r="26" spans="1:9" ht="31.5" x14ac:dyDescent="0.25">
      <c r="A26" s="8" t="s">
        <v>19</v>
      </c>
      <c r="B26" s="4"/>
      <c r="C26" s="5">
        <v>3.7436910000000001</v>
      </c>
      <c r="D26" s="4">
        <v>3.87</v>
      </c>
      <c r="E26" s="5">
        <f>D26/D31*100</f>
        <v>3.7829801085627314E-2</v>
      </c>
      <c r="F26" s="7">
        <v>3.8679999999999999</v>
      </c>
      <c r="G26" s="5">
        <f>F26/F31*100</f>
        <v>3.9179816924505922E-2</v>
      </c>
      <c r="H26" s="7">
        <v>3.8660000000000001</v>
      </c>
      <c r="I26" s="5">
        <f>H26/H31*100</f>
        <v>4.2616235617296064E-2</v>
      </c>
    </row>
    <row r="27" spans="1:9" ht="31.5" x14ac:dyDescent="0.25">
      <c r="A27" s="8" t="s">
        <v>20</v>
      </c>
      <c r="B27" s="4"/>
      <c r="C27" s="5">
        <v>66.231648000000007</v>
      </c>
      <c r="D27" s="4">
        <v>70.540000000000006</v>
      </c>
      <c r="E27" s="5">
        <f>D27/D31*100</f>
        <v>0.68953854485275223</v>
      </c>
      <c r="F27" s="4">
        <v>73.36</v>
      </c>
      <c r="G27" s="5">
        <f>F27/F31*100</f>
        <v>0.74307946473158082</v>
      </c>
      <c r="H27" s="7">
        <v>76.295000000000002</v>
      </c>
      <c r="I27" s="5">
        <f>H27/H31*100</f>
        <v>0.84102578800351857</v>
      </c>
    </row>
    <row r="28" spans="1:9" ht="31.5" x14ac:dyDescent="0.25">
      <c r="A28" s="8" t="s">
        <v>21</v>
      </c>
      <c r="B28" s="4"/>
      <c r="C28" s="5">
        <f>392.47-110.71-32.7</f>
        <v>249.06000000000006</v>
      </c>
      <c r="D28" s="4">
        <v>27.7</v>
      </c>
      <c r="E28" s="5">
        <f>D28/D31*100</f>
        <v>0.27077144446301721</v>
      </c>
      <c r="F28" s="7">
        <v>7.2</v>
      </c>
      <c r="G28" s="5">
        <f>F28/F31*100</f>
        <v>7.293037276536779E-2</v>
      </c>
      <c r="H28" s="7">
        <v>6.7</v>
      </c>
      <c r="I28" s="5">
        <f>H28/H31*100</f>
        <v>7.3856383506436529E-2</v>
      </c>
    </row>
    <row r="29" spans="1:9" ht="31.5" x14ac:dyDescent="0.25">
      <c r="A29" s="8" t="s">
        <v>22</v>
      </c>
      <c r="B29" s="4"/>
      <c r="C29" s="5">
        <f>757.15-47.8-23.1</f>
        <v>686.25</v>
      </c>
      <c r="D29" s="4">
        <v>406.01</v>
      </c>
      <c r="E29" s="5">
        <f>D29/D31*100</f>
        <v>3.9688055655750758</v>
      </c>
      <c r="F29" s="7">
        <v>414.26385599999998</v>
      </c>
      <c r="G29" s="5">
        <f>F29/F31*100</f>
        <v>4.1961690890692562</v>
      </c>
      <c r="H29" s="7">
        <v>341.45097600000003</v>
      </c>
      <c r="I29" s="5">
        <f>H29/H31*100</f>
        <v>3.7639304824034414</v>
      </c>
    </row>
    <row r="30" spans="1:9" x14ac:dyDescent="0.25">
      <c r="A30" s="6" t="s">
        <v>7</v>
      </c>
      <c r="B30" s="5"/>
      <c r="C30" s="5">
        <f>10246.89-20</f>
        <v>10226.89</v>
      </c>
      <c r="D30" s="5">
        <f>SUM(D6:D29)</f>
        <v>10066.810528000002</v>
      </c>
      <c r="E30" s="5">
        <f>D30/D31*100</f>
        <v>98.404506418847276</v>
      </c>
      <c r="F30" s="5">
        <f>SUM(F6:F29)</f>
        <v>9709.2054560000033</v>
      </c>
      <c r="G30" s="5">
        <f>F30/F31*100</f>
        <v>98.34666293911431</v>
      </c>
      <c r="H30" s="5">
        <f>SUM(H6:H29)</f>
        <v>8958.4330280000013</v>
      </c>
      <c r="I30" s="5">
        <f>H30/H31*100</f>
        <v>98.75186049741724</v>
      </c>
    </row>
    <row r="31" spans="1:9" ht="28.5" x14ac:dyDescent="0.25">
      <c r="A31" s="6" t="s">
        <v>8</v>
      </c>
      <c r="B31" s="5"/>
      <c r="C31" s="5">
        <v>10494.17</v>
      </c>
      <c r="D31" s="5">
        <v>10230.030000000001</v>
      </c>
      <c r="E31" s="5">
        <v>100</v>
      </c>
      <c r="F31" s="5">
        <v>9872.43</v>
      </c>
      <c r="G31" s="5">
        <v>100</v>
      </c>
      <c r="H31" s="5">
        <v>9071.66</v>
      </c>
      <c r="I31" s="5">
        <v>100</v>
      </c>
    </row>
  </sheetData>
  <mergeCells count="10">
    <mergeCell ref="F3:I3"/>
    <mergeCell ref="A1:I1"/>
    <mergeCell ref="D4:D5"/>
    <mergeCell ref="E4:E5"/>
    <mergeCell ref="D3:E3"/>
    <mergeCell ref="A3:A5"/>
    <mergeCell ref="B3:B5"/>
    <mergeCell ref="F4:G4"/>
    <mergeCell ref="H4:I4"/>
    <mergeCell ref="C3:C5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Н Р. Абрамова</cp:lastModifiedBy>
  <cp:lastPrinted>2017-10-27T15:11:01Z</cp:lastPrinted>
  <dcterms:created xsi:type="dcterms:W3CDTF">2017-10-27T14:28:35Z</dcterms:created>
  <dcterms:modified xsi:type="dcterms:W3CDTF">2018-11-14T09:26:40Z</dcterms:modified>
</cp:coreProperties>
</file>